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40" windowHeight="1195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Feierabend Treuhand GmbH</author>
    <author>Thomas</author>
  </authors>
  <commentList>
    <comment ref="C23" authorId="0">
      <text>
        <r>
          <rPr>
            <b/>
            <sz val="8"/>
            <rFont val="Tahoma"/>
            <family val="0"/>
          </rPr>
          <t>JCA Treuhand:</t>
        </r>
        <r>
          <rPr>
            <sz val="8"/>
            <rFont val="Tahoma"/>
            <family val="0"/>
          </rPr>
          <t xml:space="preserve">
bei 4 Wochen Ferien: 8.33%
bei 5 Wochen Ferien: 10.64%
bei 6 Wochen Ferien: 13.06%</t>
        </r>
      </text>
    </comment>
    <comment ref="C24" authorId="0">
      <text>
        <r>
          <rPr>
            <b/>
            <sz val="8"/>
            <rFont val="Tahoma"/>
            <family val="0"/>
          </rPr>
          <t>JCA Treuhand:</t>
        </r>
        <r>
          <rPr>
            <sz val="8"/>
            <rFont val="Tahoma"/>
            <family val="0"/>
          </rPr>
          <t xml:space="preserve">
Standard - ist bei Bedarf anzupassen.
</t>
        </r>
      </text>
    </comment>
    <comment ref="B26" authorId="0">
      <text>
        <r>
          <rPr>
            <b/>
            <sz val="8"/>
            <rFont val="Tahoma"/>
            <family val="0"/>
          </rPr>
          <t>JCA Treuhand:</t>
        </r>
        <r>
          <rPr>
            <sz val="8"/>
            <rFont val="Tahoma"/>
            <family val="0"/>
          </rPr>
          <t xml:space="preserve">
Anzahl Stunden einfügen</t>
        </r>
      </text>
    </comment>
    <comment ref="B29" authorId="0">
      <text>
        <r>
          <rPr>
            <b/>
            <sz val="8"/>
            <rFont val="Tahoma"/>
            <family val="0"/>
          </rPr>
          <t>JCA Treuhand:</t>
        </r>
        <r>
          <rPr>
            <sz val="8"/>
            <rFont val="Tahoma"/>
            <family val="0"/>
          </rPr>
          <t xml:space="preserve">
nur bis zu einer Lohnsumme von Fr. 126'000. Darüber ist keine ALV mehr geschuldet
</t>
        </r>
      </text>
    </comment>
    <comment ref="B30" authorId="0">
      <text>
        <r>
          <rPr>
            <b/>
            <sz val="8"/>
            <rFont val="Tahoma"/>
            <family val="0"/>
          </rPr>
          <t>JCA Treuhand:</t>
        </r>
        <r>
          <rPr>
            <sz val="8"/>
            <rFont val="Tahoma"/>
            <family val="0"/>
          </rPr>
          <t xml:space="preserve">
Prämiensatz für die Nichtberufsunfall-Versucherung (NBUV) gemäss Ihrer Versicherung. Maximal versicherbare Lohnsumme im Obligatorium = Fr. 126'000. Die Prämie für die Berufsunfallversicherung ist vollumfänglich durch den Arbeitgeber zu tragen.</t>
        </r>
      </text>
    </comment>
    <comment ref="B31" authorId="0">
      <text>
        <r>
          <rPr>
            <b/>
            <sz val="8"/>
            <rFont val="Tahoma"/>
            <family val="0"/>
          </rPr>
          <t>JCA Treuhand:</t>
        </r>
        <r>
          <rPr>
            <sz val="8"/>
            <rFont val="Tahoma"/>
            <family val="0"/>
          </rPr>
          <t xml:space="preserve">
Prämiensatz gemäss Ihrer Krankentaggeld-Versicherung. Die Prämie kann der Mitarbeiterin zu 100 % weiterbelastet werden. Eine Beteiligung des Arbeitgebers ist selbstverständlich möglich.</t>
        </r>
      </text>
    </comment>
    <comment ref="B32" authorId="0">
      <text>
        <r>
          <rPr>
            <b/>
            <sz val="8"/>
            <rFont val="Tahoma"/>
            <family val="0"/>
          </rPr>
          <t>JCA Treuhand:</t>
        </r>
        <r>
          <rPr>
            <sz val="8"/>
            <rFont val="Tahoma"/>
            <family val="0"/>
          </rPr>
          <t xml:space="preserve">
Fixer Beitrag der Arbeitnehmerin gemäss Versicherungsausweis Ihrer Pensionskasse.
</t>
        </r>
      </text>
    </comment>
    <comment ref="C25" authorId="1">
      <text>
        <r>
          <rPr>
            <b/>
            <sz val="8"/>
            <rFont val="Tahoma"/>
            <family val="0"/>
          </rPr>
          <t>JCA Treuhand:
Kaufpreis exkl Mehrwertsteuer</t>
        </r>
        <r>
          <rPr>
            <sz val="8"/>
            <rFont val="Tahoma"/>
            <family val="0"/>
          </rPr>
          <t xml:space="preserve">
</t>
        </r>
      </text>
    </comment>
    <comment ref="D26" authorId="1">
      <text>
        <r>
          <rPr>
            <b/>
            <sz val="8"/>
            <rFont val="Tahoma"/>
            <family val="0"/>
          </rPr>
          <t>JCA Treuhand:</t>
        </r>
        <r>
          <rPr>
            <sz val="8"/>
            <rFont val="Tahoma"/>
            <family val="0"/>
          </rPr>
          <t xml:space="preserve">
Eingabe Bruttostundenlohn</t>
        </r>
      </text>
    </comment>
  </commentList>
</comments>
</file>

<file path=xl/sharedStrings.xml><?xml version="1.0" encoding="utf-8"?>
<sst xmlns="http://schemas.openxmlformats.org/spreadsheetml/2006/main" count="34" uniqueCount="34">
  <si>
    <t>AHV-Nr.:</t>
  </si>
  <si>
    <t>Anzahl Std.</t>
  </si>
  <si>
    <t>Ansatz:</t>
  </si>
  <si>
    <t>CHF</t>
  </si>
  <si>
    <t>Grundlohn</t>
  </si>
  <si>
    <t>Ferienentschädigung</t>
  </si>
  <si>
    <t>Feieratagsentschädigung</t>
  </si>
  <si>
    <t>Bruttolohn</t>
  </si>
  <si>
    <t>AHV/IV/EO</t>
  </si>
  <si>
    <t>ALV</t>
  </si>
  <si>
    <t>NBU</t>
  </si>
  <si>
    <t>KTG</t>
  </si>
  <si>
    <t>BVG</t>
  </si>
  <si>
    <t>Total Sozialversicherungsabzüge</t>
  </si>
  <si>
    <t>Nettolohn</t>
  </si>
  <si>
    <t>Spesenvergütungen</t>
  </si>
  <si>
    <t>Auszahlung</t>
  </si>
  <si>
    <t>Lohnabrechnung für den Monat …</t>
  </si>
  <si>
    <t>Den Lohn überweisen wir wie folgt:</t>
  </si>
  <si>
    <t>Herr</t>
  </si>
  <si>
    <t>0000 Musterort</t>
  </si>
  <si>
    <t>Musterstrasse 3</t>
  </si>
  <si>
    <t>Privatanteil FZ</t>
  </si>
  <si>
    <t>Bank</t>
  </si>
  <si>
    <t>Konto Nr. xxxx</t>
  </si>
  <si>
    <t>IBAN xxxx</t>
  </si>
  <si>
    <t xml:space="preserve">Thomas Muster </t>
  </si>
  <si>
    <t xml:space="preserve">Musterstrasse 12 </t>
  </si>
  <si>
    <t xml:space="preserve">0000 Musterort </t>
  </si>
  <si>
    <t xml:space="preserve">Zürich, ………… </t>
  </si>
  <si>
    <t xml:space="preserve">756.xxxx.xxxx.xx </t>
  </si>
  <si>
    <t xml:space="preserve">Firma Muster AG </t>
  </si>
  <si>
    <r>
      <t>Internetvorlage J</t>
    </r>
    <r>
      <rPr>
        <sz val="11"/>
        <color indexed="10"/>
        <rFont val="Arial"/>
        <family val="2"/>
      </rPr>
      <t>C</t>
    </r>
    <r>
      <rPr>
        <sz val="11"/>
        <rFont val="Arial"/>
        <family val="2"/>
      </rPr>
      <t>A Treuhand</t>
    </r>
  </si>
  <si>
    <t>www.jcag.ch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</si>
</sst>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%"/>
  </numFmts>
  <fonts count="13">
    <font>
      <sz val="10"/>
      <name val="Helvetica Light"/>
      <family val="0"/>
    </font>
    <font>
      <b/>
      <sz val="8"/>
      <name val="Tahoma"/>
      <family val="0"/>
    </font>
    <font>
      <sz val="8"/>
      <name val="Tahoma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6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u val="single"/>
      <sz val="11.5"/>
      <color indexed="12"/>
      <name val="Helvetica Light"/>
      <family val="0"/>
    </font>
    <font>
      <u val="single"/>
      <sz val="11.5"/>
      <color indexed="36"/>
      <name val="Helvetica Light"/>
      <family val="0"/>
    </font>
    <font>
      <u val="single"/>
      <sz val="11"/>
      <color indexed="12"/>
      <name val="Helvetica Light"/>
      <family val="0"/>
    </font>
    <font>
      <b/>
      <sz val="8"/>
      <name val="Helvetica Light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43" fontId="3" fillId="0" borderId="0" xfId="16" applyFont="1" applyAlignment="1">
      <alignment/>
    </xf>
    <xf numFmtId="10" fontId="3" fillId="0" borderId="0" xfId="16" applyNumberFormat="1" applyFon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3" fontId="4" fillId="0" borderId="0" xfId="16" applyFont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7" fillId="2" borderId="0" xfId="0" applyFont="1" applyFill="1" applyAlignment="1">
      <alignment horizontal="centerContinuous" vertical="center"/>
    </xf>
    <xf numFmtId="0" fontId="3" fillId="0" borderId="0" xfId="0" applyFont="1" applyAlignment="1" applyProtection="1">
      <alignment/>
      <protection locked="0"/>
    </xf>
    <xf numFmtId="0" fontId="6" fillId="2" borderId="0" xfId="0" applyFont="1" applyFill="1" applyAlignment="1" applyProtection="1">
      <alignment horizontal="centerContinuous" vertical="center"/>
      <protection locked="0"/>
    </xf>
    <xf numFmtId="43" fontId="5" fillId="0" borderId="0" xfId="16" applyFont="1" applyAlignment="1" applyProtection="1">
      <alignment/>
      <protection/>
    </xf>
    <xf numFmtId="10" fontId="5" fillId="0" borderId="0" xfId="16" applyNumberFormat="1" applyFont="1" applyAlignment="1" applyProtection="1">
      <alignment/>
      <protection/>
    </xf>
    <xf numFmtId="43" fontId="4" fillId="0" borderId="0" xfId="0" applyNumberFormat="1" applyFont="1" applyAlignment="1" applyProtection="1">
      <alignment/>
      <protection locked="0"/>
    </xf>
    <xf numFmtId="43" fontId="4" fillId="0" borderId="0" xfId="16" applyFont="1" applyAlignment="1" applyProtection="1">
      <alignment/>
      <protection locked="0"/>
    </xf>
    <xf numFmtId="10" fontId="3" fillId="0" borderId="0" xfId="16" applyNumberFormat="1" applyFont="1" applyAlignment="1" applyProtection="1">
      <alignment/>
      <protection locked="0"/>
    </xf>
    <xf numFmtId="3" fontId="3" fillId="0" borderId="0" xfId="16" applyNumberFormat="1" applyFont="1" applyAlignment="1" applyProtection="1">
      <alignment/>
      <protection locked="0"/>
    </xf>
    <xf numFmtId="10" fontId="3" fillId="0" borderId="0" xfId="0" applyNumberFormat="1" applyFont="1" applyAlignment="1" applyProtection="1">
      <alignment/>
      <protection locked="0"/>
    </xf>
    <xf numFmtId="43" fontId="3" fillId="0" borderId="0" xfId="16" applyFont="1" applyAlignment="1" applyProtection="1">
      <alignment/>
      <protection locked="0"/>
    </xf>
    <xf numFmtId="10" fontId="3" fillId="0" borderId="0" xfId="16" applyNumberFormat="1" applyFont="1" applyAlignment="1" applyProtection="1">
      <alignment/>
      <protection/>
    </xf>
    <xf numFmtId="0" fontId="11" fillId="0" borderId="0" xfId="18" applyFont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FFFFFF"/>
      <rgbColor rgb="00FF0000"/>
      <rgbColor rgb="0000FF00"/>
      <rgbColor rgb="000000FF"/>
      <rgbColor rgb="00FFFF00"/>
      <rgbColor rgb="00FF00FF"/>
      <rgbColor rgb="0000FFFF"/>
      <rgbColor rgb="00D2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cag.ch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15" zoomScaleNormal="115" workbookViewId="0" topLeftCell="A1">
      <selection activeCell="A1" sqref="A1"/>
    </sheetView>
  </sheetViews>
  <sheetFormatPr defaultColWidth="11.00390625" defaultRowHeight="12.75"/>
  <cols>
    <col min="1" max="1" width="30.625" style="1" customWidth="1"/>
    <col min="2" max="6" width="11.75390625" style="1" customWidth="1"/>
    <col min="7" max="7" width="10.00390625" style="1" bestFit="1" customWidth="1"/>
    <col min="8" max="16384" width="11.375" style="1" customWidth="1"/>
  </cols>
  <sheetData>
    <row r="1" ht="14.25">
      <c r="A1" s="1" t="s">
        <v>32</v>
      </c>
    </row>
    <row r="2" ht="14.25"/>
    <row r="3" ht="14.25">
      <c r="A3" s="16" t="s">
        <v>19</v>
      </c>
    </row>
    <row r="4" spans="1:5" ht="14.25">
      <c r="A4" s="16" t="s">
        <v>26</v>
      </c>
      <c r="E4" s="16" t="s">
        <v>31</v>
      </c>
    </row>
    <row r="5" spans="1:5" ht="14.25">
      <c r="A5" s="16" t="s">
        <v>27</v>
      </c>
      <c r="E5" s="16" t="s">
        <v>21</v>
      </c>
    </row>
    <row r="6" spans="1:5" ht="14.25">
      <c r="A6" s="16" t="s">
        <v>28</v>
      </c>
      <c r="E6" s="16" t="s">
        <v>20</v>
      </c>
    </row>
    <row r="7" ht="14.25"/>
    <row r="8" ht="14.25"/>
    <row r="9" ht="14.25">
      <c r="A9" s="16" t="s">
        <v>29</v>
      </c>
    </row>
    <row r="10" ht="14.25"/>
    <row r="11" ht="14.25"/>
    <row r="12" spans="1:2" ht="14.25">
      <c r="A12" s="1" t="s">
        <v>0</v>
      </c>
      <c r="B12" s="16" t="s">
        <v>30</v>
      </c>
    </row>
    <row r="13" ht="14.25"/>
    <row r="14" ht="14.25"/>
    <row r="15" ht="17.25" customHeight="1">
      <c r="A15" s="27" t="s">
        <v>33</v>
      </c>
    </row>
    <row r="16" spans="1:6" ht="21" customHeight="1">
      <c r="A16" s="17" t="s">
        <v>17</v>
      </c>
      <c r="B16" s="15"/>
      <c r="C16" s="15"/>
      <c r="D16" s="15"/>
      <c r="E16" s="15"/>
      <c r="F16" s="15"/>
    </row>
    <row r="17" spans="1:6" ht="15">
      <c r="A17" s="2"/>
      <c r="B17" s="3"/>
      <c r="C17" s="3"/>
      <c r="D17" s="3"/>
      <c r="E17" s="3"/>
      <c r="F17" s="3"/>
    </row>
    <row r="18" ht="14.25"/>
    <row r="19" spans="2:6" ht="15">
      <c r="B19" s="4" t="s">
        <v>1</v>
      </c>
      <c r="C19" s="14" t="s">
        <v>2</v>
      </c>
      <c r="D19" s="14"/>
      <c r="E19" s="4"/>
      <c r="F19" s="4" t="s">
        <v>3</v>
      </c>
    </row>
    <row r="20" spans="1:6" ht="6" customHeight="1">
      <c r="A20" s="5"/>
      <c r="B20" s="6"/>
      <c r="C20" s="6"/>
      <c r="D20" s="6"/>
      <c r="E20" s="6"/>
      <c r="F20" s="6"/>
    </row>
    <row r="21" spans="2:7" ht="14.25">
      <c r="B21" s="7"/>
      <c r="C21" s="8"/>
      <c r="D21" s="7"/>
      <c r="E21" s="7"/>
      <c r="F21" s="7"/>
      <c r="G21" s="7"/>
    </row>
    <row r="22" spans="1:6" ht="14.25">
      <c r="A22" s="1" t="s">
        <v>4</v>
      </c>
      <c r="B22" s="18">
        <f>B26</f>
        <v>140</v>
      </c>
      <c r="C22" s="26">
        <v>1</v>
      </c>
      <c r="D22" s="7">
        <f>D26*C22/C26</f>
        <v>22.335388189046725</v>
      </c>
      <c r="E22" s="7"/>
      <c r="F22" s="7">
        <f>B22*D22</f>
        <v>3126.9543464665417</v>
      </c>
    </row>
    <row r="23" spans="1:6" ht="14.25">
      <c r="A23" s="1" t="s">
        <v>5</v>
      </c>
      <c r="B23" s="18">
        <f>B26</f>
        <v>140</v>
      </c>
      <c r="C23" s="22">
        <v>0.0833</v>
      </c>
      <c r="D23" s="7">
        <f>D26*C23/C26</f>
        <v>1.8605378361475924</v>
      </c>
      <c r="E23" s="7"/>
      <c r="F23" s="7">
        <f>B23*D23</f>
        <v>260.4752970606629</v>
      </c>
    </row>
    <row r="24" spans="1:6" ht="14.25">
      <c r="A24" s="1" t="s">
        <v>6</v>
      </c>
      <c r="B24" s="18">
        <f>B26</f>
        <v>140</v>
      </c>
      <c r="C24" s="22">
        <v>0.036</v>
      </c>
      <c r="D24" s="7">
        <f>D26*C24/C26</f>
        <v>0.8040739748056821</v>
      </c>
      <c r="E24" s="7"/>
      <c r="F24" s="7">
        <f>B24*D24</f>
        <v>112.5703564727955</v>
      </c>
    </row>
    <row r="25" spans="1:6" ht="14.25">
      <c r="A25" s="1" t="s">
        <v>22</v>
      </c>
      <c r="B25" s="19">
        <v>0.008</v>
      </c>
      <c r="C25" s="23">
        <v>21000</v>
      </c>
      <c r="D25" s="7"/>
      <c r="E25" s="7"/>
      <c r="F25" s="7">
        <f>B25*C25</f>
        <v>168</v>
      </c>
    </row>
    <row r="26" spans="1:6" ht="21.75" customHeight="1">
      <c r="A26" s="9" t="s">
        <v>7</v>
      </c>
      <c r="B26" s="20">
        <v>140</v>
      </c>
      <c r="C26" s="11">
        <f>SUM(C22:C24)</f>
        <v>1.1193</v>
      </c>
      <c r="D26" s="21">
        <v>25</v>
      </c>
      <c r="E26" s="12"/>
      <c r="F26" s="12">
        <f>SUM(F22:F25)</f>
        <v>3668</v>
      </c>
    </row>
    <row r="27" ht="14.25">
      <c r="G27" s="7"/>
    </row>
    <row r="28" spans="1:6" ht="14.25">
      <c r="A28" s="1" t="s">
        <v>8</v>
      </c>
      <c r="B28" s="24">
        <v>0.0505</v>
      </c>
      <c r="C28" s="13">
        <f>F26</f>
        <v>3668</v>
      </c>
      <c r="E28" s="13">
        <f>C28*B28</f>
        <v>185.234</v>
      </c>
      <c r="F28" s="7"/>
    </row>
    <row r="29" spans="1:6" ht="14.25">
      <c r="A29" s="1" t="s">
        <v>9</v>
      </c>
      <c r="B29" s="22">
        <v>0.01</v>
      </c>
      <c r="C29" s="13">
        <f>F26</f>
        <v>3668</v>
      </c>
      <c r="E29" s="13">
        <f>C29*B29</f>
        <v>36.68</v>
      </c>
      <c r="F29" s="7"/>
    </row>
    <row r="30" spans="1:6" ht="14.25">
      <c r="A30" s="1" t="s">
        <v>10</v>
      </c>
      <c r="B30" s="22">
        <v>0.0125</v>
      </c>
      <c r="C30" s="13">
        <f>F26</f>
        <v>3668</v>
      </c>
      <c r="E30" s="13">
        <f>C30*B30</f>
        <v>45.85</v>
      </c>
      <c r="F30" s="7"/>
    </row>
    <row r="31" spans="1:6" ht="14.25">
      <c r="A31" s="1" t="s">
        <v>11</v>
      </c>
      <c r="B31" s="24">
        <v>0.008</v>
      </c>
      <c r="C31" s="13">
        <f>F26</f>
        <v>3668</v>
      </c>
      <c r="E31" s="13">
        <f>C31*B31</f>
        <v>29.344</v>
      </c>
      <c r="F31" s="7"/>
    </row>
    <row r="32" spans="1:6" ht="14.25">
      <c r="A32" s="1" t="s">
        <v>12</v>
      </c>
      <c r="B32" s="25">
        <v>200</v>
      </c>
      <c r="E32" s="13">
        <f>B32</f>
        <v>200</v>
      </c>
      <c r="F32" s="7"/>
    </row>
    <row r="33" spans="1:6" ht="21.75" customHeight="1">
      <c r="A33" s="1" t="s">
        <v>13</v>
      </c>
      <c r="E33" s="13">
        <f>SUM(E28:E32)</f>
        <v>497.108</v>
      </c>
      <c r="F33" s="7">
        <f>-E33</f>
        <v>-497.108</v>
      </c>
    </row>
    <row r="34" spans="5:6" ht="14.25">
      <c r="E34" s="13"/>
      <c r="F34" s="7"/>
    </row>
    <row r="35" spans="1:6" ht="21.75" customHeight="1">
      <c r="A35" s="9" t="s">
        <v>14</v>
      </c>
      <c r="B35" s="9"/>
      <c r="C35" s="9"/>
      <c r="D35" s="9"/>
      <c r="E35" s="12"/>
      <c r="F35" s="12">
        <f>SUM(F26:F33)</f>
        <v>3170.892</v>
      </c>
    </row>
    <row r="36" spans="1:6" ht="21.75" customHeight="1">
      <c r="A36" s="9"/>
      <c r="B36" s="9"/>
      <c r="C36" s="9"/>
      <c r="D36" s="9"/>
      <c r="E36" s="12"/>
      <c r="F36" s="12"/>
    </row>
    <row r="37" spans="1:6" ht="14.25">
      <c r="A37" s="16" t="s">
        <v>15</v>
      </c>
      <c r="E37" s="7"/>
      <c r="F37" s="25">
        <v>100</v>
      </c>
    </row>
    <row r="39" spans="1:6" ht="15">
      <c r="A39" s="9" t="s">
        <v>16</v>
      </c>
      <c r="B39" s="9"/>
      <c r="C39" s="9"/>
      <c r="D39" s="9"/>
      <c r="E39" s="10"/>
      <c r="F39" s="10">
        <f>SUM(F35:F38)</f>
        <v>3270.892</v>
      </c>
    </row>
    <row r="41" spans="1:6" ht="14.25">
      <c r="A41" s="5"/>
      <c r="B41" s="5"/>
      <c r="C41" s="5"/>
      <c r="D41" s="5"/>
      <c r="E41" s="5"/>
      <c r="F41" s="5"/>
    </row>
    <row r="45" ht="14.25">
      <c r="A45" s="1" t="s">
        <v>18</v>
      </c>
    </row>
    <row r="47" ht="14.25">
      <c r="A47" s="16" t="s">
        <v>23</v>
      </c>
    </row>
    <row r="48" ht="14.25">
      <c r="A48" s="16" t="s">
        <v>24</v>
      </c>
    </row>
    <row r="49" ht="14.25">
      <c r="A49" s="16" t="s">
        <v>25</v>
      </c>
    </row>
  </sheetData>
  <sheetProtection password="D398" sheet="1" objects="1" scenarios="1" insertRows="0"/>
  <hyperlinks>
    <hyperlink ref="A15" r:id="rId1" display="www.jcag.ch"/>
  </hyperlink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JCA Treuhand, www.jcag.ch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Bunte</dc:creator>
  <cp:keywords/>
  <dc:description/>
  <cp:lastModifiedBy>Thomas</cp:lastModifiedBy>
  <cp:lastPrinted>2009-10-12T09:46:57Z</cp:lastPrinted>
  <dcterms:created xsi:type="dcterms:W3CDTF">2006-11-28T07:11:27Z</dcterms:created>
  <dcterms:modified xsi:type="dcterms:W3CDTF">2009-10-12T09:47:34Z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